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-90" yWindow="30" windowWidth="15180" windowHeight="9090"/>
  </bookViews>
  <sheets>
    <sheet name="EVA" sheetId="1" r:id="rId1"/>
  </sheets>
  <calcPr calcId="125725"/>
</workbook>
</file>

<file path=xl/calcChain.xml><?xml version="1.0" encoding="utf-8"?>
<calcChain xmlns="http://schemas.openxmlformats.org/spreadsheetml/2006/main">
  <c r="AA12" i="1"/>
  <c r="AA15"/>
  <c r="AA11"/>
  <c r="AA13"/>
  <c r="AA14"/>
  <c r="AA9"/>
  <c r="AB9"/>
  <c r="AA10"/>
  <c r="AB10"/>
</calcChain>
</file>

<file path=xl/sharedStrings.xml><?xml version="1.0" encoding="utf-8"?>
<sst xmlns="http://schemas.openxmlformats.org/spreadsheetml/2006/main" count="29" uniqueCount="19">
  <si>
    <t>Budget at Completion (BAC) – Initial Budget</t>
  </si>
  <si>
    <t>Earned Value Analysis</t>
  </si>
  <si>
    <t>Project Start Date (mm/dd/yyyy)</t>
  </si>
  <si>
    <t>Planned End Date (mm/dd/yyyy)</t>
  </si>
  <si>
    <t>Estimate At Completion (EAC=BAC/CPI)</t>
  </si>
  <si>
    <t>Variance at Completion (VAC=BAC-EAC)</t>
  </si>
  <si>
    <t>Estimated Completion Date</t>
  </si>
  <si>
    <t>Developed by Dan Epstein, 2010</t>
  </si>
  <si>
    <t>Cost Variance (CV=EV – AC)</t>
  </si>
  <si>
    <t>Actual Cost of the Work Performed (AC)</t>
  </si>
  <si>
    <t>Budgeted Cost of the Work Performed (EV)</t>
  </si>
  <si>
    <t>Cost Performance Index (CPI=EV/AC)</t>
  </si>
  <si>
    <t>Budgeted Cost of the Work Scheduled (PV)</t>
  </si>
  <si>
    <t>Schedule Variance (SV=EV-PV)</t>
  </si>
  <si>
    <t>Schedule Performance Index (SPI=EV/PV)</t>
  </si>
  <si>
    <t>Today (mm/dd/yyyy)</t>
  </si>
  <si>
    <t>Actual Cost  (AC) - Actual Cost of Work</t>
  </si>
  <si>
    <t>Planned Value (PV) - Planned Cost of Work</t>
  </si>
  <si>
    <t>Earned Value (EV) - Value of Completed Work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</si>
</sst>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"/>
    <numFmt numFmtId="166" formatCode="m/d/yyyy;@"/>
  </numFmts>
  <fonts count="10">
    <font>
      <sz val="10"/>
      <name val="Arial"/>
    </font>
    <font>
      <b/>
      <sz val="12"/>
      <name val="Tahoma"/>
      <family val="2"/>
      <charset val="204"/>
    </font>
    <font>
      <b/>
      <sz val="14"/>
      <color indexed="18"/>
      <name val="Arial"/>
      <family val="2"/>
      <charset val="204"/>
    </font>
    <font>
      <sz val="14"/>
      <name val="Arial"/>
      <family val="2"/>
      <charset val="204"/>
    </font>
    <font>
      <sz val="14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0"/>
      <color indexed="18"/>
      <name val="Times New Roman"/>
      <family val="1"/>
    </font>
    <font>
      <sz val="12"/>
      <name val="Tahoma"/>
      <family val="2"/>
      <charset val="204"/>
    </font>
    <font>
      <sz val="14"/>
      <name val="Tahoma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theme="0"/>
      </patternFill>
    </fill>
    <fill>
      <patternFill patternType="solid">
        <fgColor theme="0"/>
        <bgColor theme="0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4.9989318521683403E-2"/>
        <bgColor indexed="65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9"/>
      </right>
      <top style="thick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64"/>
      </right>
      <top style="thick">
        <color indexed="64"/>
      </top>
      <bottom style="thin">
        <color indexed="9"/>
      </bottom>
      <diagonal/>
    </border>
    <border>
      <left style="thin">
        <color indexed="9"/>
      </left>
      <right/>
      <top style="thick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 hidden="1"/>
    </xf>
    <xf numFmtId="0" fontId="7" fillId="3" borderId="1" xfId="0" applyFont="1" applyFill="1" applyBorder="1" applyAlignment="1" applyProtection="1">
      <alignment vertical="top" wrapText="1"/>
      <protection hidden="1"/>
    </xf>
    <xf numFmtId="0" fontId="7" fillId="3" borderId="2" xfId="0" applyFont="1" applyFill="1" applyBorder="1" applyAlignment="1" applyProtection="1">
      <alignment vertical="top" wrapText="1"/>
      <protection hidden="1"/>
    </xf>
    <xf numFmtId="0" fontId="7" fillId="3" borderId="3" xfId="0" applyFont="1" applyFill="1" applyBorder="1" applyAlignment="1" applyProtection="1">
      <alignment vertical="top" wrapText="1"/>
      <protection hidden="1"/>
    </xf>
    <xf numFmtId="0" fontId="8" fillId="2" borderId="0" xfId="0" applyFont="1" applyFill="1" applyAlignment="1">
      <alignment horizontal="center"/>
    </xf>
    <xf numFmtId="0" fontId="7" fillId="4" borderId="4" xfId="0" applyFont="1" applyFill="1" applyBorder="1" applyAlignment="1" applyProtection="1">
      <alignment vertical="top" wrapText="1"/>
      <protection hidden="1"/>
    </xf>
    <xf numFmtId="0" fontId="7" fillId="4" borderId="5" xfId="0" applyFont="1" applyFill="1" applyBorder="1" applyAlignment="1" applyProtection="1">
      <alignment vertical="top" wrapText="1"/>
      <protection hidden="1"/>
    </xf>
    <xf numFmtId="0" fontId="7" fillId="4" borderId="6" xfId="0" applyFont="1" applyFill="1" applyBorder="1" applyAlignment="1" applyProtection="1">
      <alignment vertical="top" wrapText="1"/>
      <protection hidden="1"/>
    </xf>
    <xf numFmtId="0" fontId="0" fillId="2" borderId="0" xfId="0" applyFill="1" applyBorder="1"/>
    <xf numFmtId="0" fontId="0" fillId="2" borderId="0" xfId="0" applyFill="1" applyBorder="1" applyProtection="1">
      <protection locked="0" hidden="1"/>
    </xf>
    <xf numFmtId="0" fontId="6" fillId="2" borderId="0" xfId="0" applyFont="1" applyFill="1" applyBorder="1"/>
    <xf numFmtId="0" fontId="9" fillId="2" borderId="0" xfId="0" applyFont="1" applyFill="1" applyAlignment="1" applyProtection="1">
      <alignment horizontal="right" vertical="center"/>
      <protection hidden="1"/>
    </xf>
    <xf numFmtId="0" fontId="0" fillId="5" borderId="0" xfId="0" applyFill="1"/>
    <xf numFmtId="0" fontId="0" fillId="6" borderId="0" xfId="0" applyFill="1"/>
    <xf numFmtId="0" fontId="0" fillId="7" borderId="0" xfId="0" applyFill="1"/>
    <xf numFmtId="166" fontId="8" fillId="7" borderId="0" xfId="0" applyNumberFormat="1" applyFont="1" applyFill="1" applyAlignment="1" applyProtection="1">
      <alignment horizontal="left" vertical="center"/>
      <protection locked="0"/>
    </xf>
    <xf numFmtId="0" fontId="0" fillId="7" borderId="7" xfId="0" applyFill="1" applyBorder="1"/>
    <xf numFmtId="0" fontId="7" fillId="7" borderId="1" xfId="0" applyFont="1" applyFill="1" applyBorder="1" applyAlignment="1" applyProtection="1">
      <alignment vertical="top" wrapText="1"/>
      <protection hidden="1"/>
    </xf>
    <xf numFmtId="164" fontId="3" fillId="7" borderId="8" xfId="0" applyNumberFormat="1" applyFont="1" applyFill="1" applyBorder="1" applyAlignment="1" applyProtection="1">
      <alignment vertical="top" wrapText="1"/>
      <protection locked="0"/>
    </xf>
    <xf numFmtId="164" fontId="3" fillId="7" borderId="9" xfId="0" applyNumberFormat="1" applyFont="1" applyFill="1" applyBorder="1" applyAlignment="1" applyProtection="1">
      <alignment vertical="top" wrapText="1"/>
      <protection locked="0"/>
    </xf>
    <xf numFmtId="0" fontId="0" fillId="7" borderId="10" xfId="0" applyFill="1" applyBorder="1"/>
    <xf numFmtId="1" fontId="0" fillId="7" borderId="0" xfId="0" applyNumberFormat="1" applyFill="1"/>
    <xf numFmtId="0" fontId="7" fillId="7" borderId="2" xfId="0" applyFont="1" applyFill="1" applyBorder="1" applyAlignment="1" applyProtection="1">
      <alignment vertical="top" wrapText="1"/>
      <protection hidden="1"/>
    </xf>
    <xf numFmtId="166" fontId="3" fillId="7" borderId="11" xfId="0" applyNumberFormat="1" applyFont="1" applyFill="1" applyBorder="1" applyAlignment="1" applyProtection="1">
      <alignment vertical="top" wrapText="1"/>
      <protection locked="0"/>
    </xf>
    <xf numFmtId="166" fontId="3" fillId="7" borderId="12" xfId="0" applyNumberFormat="1" applyFont="1" applyFill="1" applyBorder="1" applyAlignment="1" applyProtection="1">
      <alignment vertical="top" wrapText="1"/>
      <protection locked="0"/>
    </xf>
    <xf numFmtId="164" fontId="3" fillId="7" borderId="11" xfId="0" applyNumberFormat="1" applyFont="1" applyFill="1" applyBorder="1" applyAlignment="1" applyProtection="1">
      <alignment vertical="top" wrapText="1"/>
      <protection locked="0"/>
    </xf>
    <xf numFmtId="164" fontId="3" fillId="7" borderId="12" xfId="0" applyNumberFormat="1" applyFont="1" applyFill="1" applyBorder="1" applyAlignment="1" applyProtection="1">
      <alignment vertical="top" wrapText="1"/>
      <protection locked="0"/>
    </xf>
    <xf numFmtId="0" fontId="7" fillId="7" borderId="3" xfId="0" applyFont="1" applyFill="1" applyBorder="1" applyAlignment="1" applyProtection="1">
      <alignment vertical="top" wrapText="1"/>
      <protection hidden="1"/>
    </xf>
    <xf numFmtId="164" fontId="3" fillId="7" borderId="13" xfId="0" applyNumberFormat="1" applyFont="1" applyFill="1" applyBorder="1" applyAlignment="1" applyProtection="1">
      <alignment vertical="top" wrapText="1"/>
      <protection locked="0"/>
    </xf>
    <xf numFmtId="164" fontId="3" fillId="7" borderId="14" xfId="0" applyNumberFormat="1" applyFont="1" applyFill="1" applyBorder="1" applyAlignment="1" applyProtection="1">
      <alignment vertical="top" wrapText="1"/>
      <protection locked="0"/>
    </xf>
    <xf numFmtId="0" fontId="3" fillId="7" borderId="0" xfId="0" applyFont="1" applyFill="1"/>
    <xf numFmtId="0" fontId="1" fillId="7" borderId="4" xfId="0" applyFont="1" applyFill="1" applyBorder="1" applyAlignment="1" applyProtection="1">
      <alignment vertical="top" wrapText="1"/>
      <protection hidden="1"/>
    </xf>
    <xf numFmtId="164" fontId="2" fillId="7" borderId="15" xfId="0" applyNumberFormat="1" applyFont="1" applyFill="1" applyBorder="1" applyAlignment="1" applyProtection="1">
      <alignment vertical="top" wrapText="1"/>
      <protection locked="0" hidden="1"/>
    </xf>
    <xf numFmtId="0" fontId="2" fillId="7" borderId="0" xfId="0" applyFont="1" applyFill="1" applyProtection="1">
      <protection locked="0" hidden="1"/>
    </xf>
    <xf numFmtId="164" fontId="2" fillId="7" borderId="16" xfId="0" applyNumberFormat="1" applyFont="1" applyFill="1" applyBorder="1" applyAlignment="1" applyProtection="1">
      <alignment vertical="top" wrapText="1"/>
      <protection hidden="1"/>
    </xf>
    <xf numFmtId="0" fontId="0" fillId="7" borderId="17" xfId="0" applyFill="1" applyBorder="1"/>
    <xf numFmtId="0" fontId="1" fillId="7" borderId="5" xfId="0" applyFont="1" applyFill="1" applyBorder="1" applyAlignment="1" applyProtection="1">
      <alignment vertical="top" wrapText="1"/>
      <protection hidden="1"/>
    </xf>
    <xf numFmtId="164" fontId="2" fillId="7" borderId="18" xfId="0" applyNumberFormat="1" applyFont="1" applyFill="1" applyBorder="1" applyAlignment="1" applyProtection="1">
      <alignment vertical="top" wrapText="1"/>
      <protection locked="0" hidden="1"/>
    </xf>
    <xf numFmtId="164" fontId="2" fillId="7" borderId="19" xfId="0" applyNumberFormat="1" applyFont="1" applyFill="1" applyBorder="1" applyAlignment="1" applyProtection="1">
      <alignment vertical="top" wrapText="1"/>
      <protection hidden="1"/>
    </xf>
    <xf numFmtId="0" fontId="0" fillId="7" borderId="20" xfId="0" applyFill="1" applyBorder="1"/>
    <xf numFmtId="0" fontId="4" fillId="7" borderId="0" xfId="0" applyFont="1" applyFill="1"/>
    <xf numFmtId="2" fontId="2" fillId="7" borderId="18" xfId="0" applyNumberFormat="1" applyFont="1" applyFill="1" applyBorder="1" applyAlignment="1" applyProtection="1">
      <alignment vertical="top" wrapText="1"/>
      <protection locked="0" hidden="1"/>
    </xf>
    <xf numFmtId="165" fontId="2" fillId="7" borderId="0" xfId="0" applyNumberFormat="1" applyFont="1" applyFill="1" applyProtection="1">
      <protection locked="0" hidden="1"/>
    </xf>
    <xf numFmtId="2" fontId="2" fillId="7" borderId="19" xfId="0" applyNumberFormat="1" applyFont="1" applyFill="1" applyBorder="1" applyAlignment="1" applyProtection="1">
      <alignment vertical="top" wrapText="1"/>
      <protection hidden="1"/>
    </xf>
    <xf numFmtId="0" fontId="0" fillId="7" borderId="0" xfId="0" applyFill="1" applyProtection="1">
      <protection locked="0"/>
    </xf>
    <xf numFmtId="0" fontId="1" fillId="7" borderId="6" xfId="0" applyFont="1" applyFill="1" applyBorder="1" applyAlignment="1" applyProtection="1">
      <alignment vertical="top" wrapText="1"/>
      <protection hidden="1"/>
    </xf>
    <xf numFmtId="166" fontId="5" fillId="7" borderId="21" xfId="0" applyNumberFormat="1" applyFont="1" applyFill="1" applyBorder="1" applyProtection="1">
      <protection locked="0" hidden="1"/>
    </xf>
    <xf numFmtId="166" fontId="5" fillId="7" borderId="22" xfId="0" applyNumberFormat="1" applyFont="1" applyFill="1" applyBorder="1" applyProtection="1">
      <protection hidden="1"/>
    </xf>
    <xf numFmtId="0" fontId="0" fillId="7" borderId="23" xfId="0" applyFill="1" applyBorder="1"/>
    <xf numFmtId="0" fontId="0" fillId="8" borderId="0" xfId="0" applyFill="1"/>
    <xf numFmtId="0" fontId="0" fillId="8" borderId="0" xfId="0" applyFill="1" applyProtection="1">
      <protection locked="0" hidden="1"/>
    </xf>
    <xf numFmtId="0" fontId="0" fillId="8" borderId="7" xfId="0" applyFill="1" applyBorder="1"/>
    <xf numFmtId="166" fontId="8" fillId="8" borderId="0" xfId="0" applyNumberFormat="1" applyFont="1" applyFill="1" applyAlignment="1" applyProtection="1">
      <alignment horizontal="left" vertical="center"/>
      <protection locked="0"/>
    </xf>
    <xf numFmtId="164" fontId="3" fillId="7" borderId="0" xfId="0" applyNumberFormat="1" applyFont="1" applyFill="1" applyBorder="1" applyAlignment="1" applyProtection="1">
      <alignment vertical="top" wrapText="1"/>
      <protection locked="0"/>
    </xf>
    <xf numFmtId="166" fontId="3" fillId="7" borderId="0" xfId="0" applyNumberFormat="1" applyFont="1" applyFill="1" applyBorder="1" applyAlignment="1" applyProtection="1">
      <alignment vertical="top" wrapText="1"/>
      <protection locked="0"/>
    </xf>
    <xf numFmtId="0" fontId="0" fillId="7" borderId="0" xfId="0" applyFill="1" applyBorder="1"/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428"/>
  <sheetViews>
    <sheetView showGridLines="0" showRowColHeaders="0" tabSelected="1" showWhiteSpace="0" view="pageLayout" zoomScaleNormal="100" workbookViewId="0">
      <selection sqref="A1:C24"/>
    </sheetView>
  </sheetViews>
  <sheetFormatPr defaultRowHeight="12.75"/>
  <cols>
    <col min="1" max="1" width="56.7109375" style="1" customWidth="1"/>
    <col min="2" max="2" width="21.140625" style="2" customWidth="1"/>
    <col min="3" max="3" width="29.42578125" style="1" customWidth="1"/>
    <col min="4" max="4" width="23.5703125" style="15" customWidth="1"/>
    <col min="5" max="9" width="9.140625" style="16"/>
    <col min="10" max="10" width="17.5703125" style="16" customWidth="1"/>
    <col min="11" max="12" width="9.140625" style="16"/>
    <col min="13" max="13" width="13.7109375" style="16" customWidth="1"/>
    <col min="14" max="22" width="9.140625" style="16"/>
    <col min="23" max="23" width="3.140625" style="16" customWidth="1"/>
    <col min="24" max="24" width="9.140625" style="16" hidden="1" customWidth="1"/>
    <col min="25" max="25" width="19.42578125" style="16" customWidth="1"/>
    <col min="26" max="26" width="63" style="16" hidden="1" customWidth="1"/>
    <col min="27" max="27" width="7.28515625" style="16" hidden="1" customWidth="1"/>
    <col min="28" max="28" width="9.5703125" style="16" hidden="1" customWidth="1"/>
    <col min="29" max="29" width="6.140625" style="16" hidden="1" customWidth="1"/>
    <col min="30" max="30" width="9.140625" style="18" hidden="1" customWidth="1"/>
    <col min="31" max="31" width="13" style="16" customWidth="1"/>
    <col min="32" max="32" width="9.140625" style="16" hidden="1" customWidth="1"/>
    <col min="33" max="158" width="9.140625" style="16"/>
    <col min="159" max="198" width="9.140625" style="14"/>
    <col min="199" max="16384" width="9.140625" style="1"/>
  </cols>
  <sheetData>
    <row r="1" spans="1:32" ht="27.75" customHeight="1">
      <c r="A1" s="6" t="s">
        <v>1</v>
      </c>
      <c r="B1" s="13" t="s">
        <v>15</v>
      </c>
      <c r="C1" s="17"/>
      <c r="D1" s="10"/>
      <c r="J1" s="55"/>
      <c r="U1" s="17"/>
    </row>
    <row r="2" spans="1:32" ht="6" customHeight="1" thickBot="1">
      <c r="C2" s="10"/>
      <c r="D2" s="10"/>
      <c r="J2" s="56"/>
    </row>
    <row r="3" spans="1:32" ht="18.75" customHeight="1" thickTop="1">
      <c r="A3" s="3" t="s">
        <v>0</v>
      </c>
      <c r="B3" s="20"/>
      <c r="C3" s="10"/>
      <c r="D3" s="10"/>
      <c r="J3" s="56"/>
      <c r="Z3" s="19" t="s">
        <v>0</v>
      </c>
      <c r="AA3" s="20">
        <v>100000</v>
      </c>
      <c r="AC3" s="21"/>
      <c r="AD3" s="22"/>
      <c r="AF3" s="20"/>
    </row>
    <row r="4" spans="1:32" ht="19.5" customHeight="1">
      <c r="A4" s="4" t="s">
        <v>2</v>
      </c>
      <c r="B4" s="25"/>
      <c r="C4" s="10"/>
      <c r="D4" s="10"/>
      <c r="J4" s="55"/>
      <c r="M4" s="23"/>
      <c r="Z4" s="24" t="s">
        <v>2</v>
      </c>
      <c r="AA4" s="25">
        <v>40910</v>
      </c>
      <c r="AC4" s="26"/>
      <c r="AD4" s="22"/>
      <c r="AF4" s="25"/>
    </row>
    <row r="5" spans="1:32" ht="19.5" customHeight="1">
      <c r="A5" s="4" t="s">
        <v>3</v>
      </c>
      <c r="B5" s="25"/>
      <c r="C5" s="10"/>
      <c r="D5" s="10"/>
      <c r="J5" s="55"/>
      <c r="Z5" s="24" t="s">
        <v>3</v>
      </c>
      <c r="AA5" s="25">
        <v>41638</v>
      </c>
      <c r="AC5" s="26"/>
      <c r="AD5" s="22"/>
      <c r="AF5" s="25"/>
    </row>
    <row r="6" spans="1:32" ht="20.25" customHeight="1">
      <c r="A6" s="4" t="s">
        <v>16</v>
      </c>
      <c r="B6" s="27"/>
      <c r="C6" s="10"/>
      <c r="D6" s="10"/>
      <c r="J6" s="55"/>
      <c r="Z6" s="24" t="s">
        <v>9</v>
      </c>
      <c r="AA6" s="27">
        <v>550000</v>
      </c>
      <c r="AC6" s="28"/>
      <c r="AD6" s="22"/>
      <c r="AF6" s="27"/>
    </row>
    <row r="7" spans="1:32" ht="19.5" customHeight="1">
      <c r="A7" s="4" t="s">
        <v>18</v>
      </c>
      <c r="B7" s="27"/>
      <c r="C7" s="10"/>
      <c r="D7" s="10"/>
      <c r="J7" s="57"/>
      <c r="Z7" s="24" t="s">
        <v>10</v>
      </c>
      <c r="AA7" s="27">
        <v>450000</v>
      </c>
      <c r="AC7" s="28"/>
      <c r="AD7" s="22"/>
      <c r="AF7" s="27"/>
    </row>
    <row r="8" spans="1:32" ht="20.25" customHeight="1" thickBot="1">
      <c r="A8" s="5" t="s">
        <v>17</v>
      </c>
      <c r="B8" s="30"/>
      <c r="C8" s="10"/>
      <c r="D8" s="10"/>
      <c r="J8" s="57"/>
      <c r="Z8" s="29" t="s">
        <v>12</v>
      </c>
      <c r="AA8" s="30">
        <v>500000</v>
      </c>
      <c r="AC8" s="31"/>
      <c r="AD8" s="22"/>
      <c r="AF8" s="30"/>
    </row>
    <row r="9" spans="1:32" ht="22.5" customHeight="1" thickTop="1">
      <c r="A9" s="7" t="s">
        <v>8</v>
      </c>
      <c r="B9" s="37"/>
      <c r="C9" s="10"/>
      <c r="D9" s="10"/>
      <c r="E9" s="32"/>
      <c r="J9" s="55"/>
      <c r="Z9" s="33" t="s">
        <v>8</v>
      </c>
      <c r="AA9" s="34">
        <f>AA7-AA6</f>
        <v>-100000</v>
      </c>
      <c r="AB9" s="35" t="str">
        <f>IF(AA9&lt;0,"Over the budget","On or below the budget")</f>
        <v>Over the budget</v>
      </c>
      <c r="AC9" s="36"/>
      <c r="AD9" s="37"/>
    </row>
    <row r="10" spans="1:32" ht="22.5" customHeight="1">
      <c r="A10" s="8" t="s">
        <v>13</v>
      </c>
      <c r="B10" s="41"/>
      <c r="C10" s="10"/>
      <c r="D10" s="10"/>
      <c r="E10" s="32"/>
      <c r="J10" s="56"/>
      <c r="Z10" s="38" t="s">
        <v>13</v>
      </c>
      <c r="AA10" s="39">
        <f>AA7-AA8</f>
        <v>-50000</v>
      </c>
      <c r="AB10" s="35" t="str">
        <f>IF(AA10&lt;0,"Behind the schedule","On or ahead of schedule")</f>
        <v>Behind the schedule</v>
      </c>
      <c r="AC10" s="40"/>
      <c r="AD10" s="41"/>
    </row>
    <row r="11" spans="1:32" ht="22.5" customHeight="1">
      <c r="A11" s="8" t="s">
        <v>11</v>
      </c>
      <c r="B11" s="41"/>
      <c r="C11" s="10"/>
      <c r="D11" s="10"/>
      <c r="E11" s="42"/>
      <c r="J11" s="56"/>
      <c r="Z11" s="38" t="s">
        <v>11</v>
      </c>
      <c r="AA11" s="43">
        <f>AA7/AA6</f>
        <v>0.81818181818181823</v>
      </c>
      <c r="AB11" s="44"/>
      <c r="AC11" s="45"/>
      <c r="AD11" s="41"/>
    </row>
    <row r="12" spans="1:32" ht="22.5" customHeight="1">
      <c r="A12" s="8" t="s">
        <v>14</v>
      </c>
      <c r="B12" s="41"/>
      <c r="C12" s="10"/>
      <c r="D12" s="10"/>
      <c r="E12" s="42"/>
      <c r="J12" s="55"/>
      <c r="Z12" s="38" t="s">
        <v>14</v>
      </c>
      <c r="AA12" s="43">
        <f>AA7/AA8</f>
        <v>0.9</v>
      </c>
      <c r="AB12" s="44"/>
      <c r="AC12" s="45"/>
      <c r="AD12" s="41"/>
    </row>
    <row r="13" spans="1:32" ht="22.5" customHeight="1">
      <c r="A13" s="8" t="s">
        <v>4</v>
      </c>
      <c r="B13" s="41"/>
      <c r="C13" s="10"/>
      <c r="D13" s="10"/>
      <c r="J13" s="55"/>
      <c r="Z13" s="38" t="s">
        <v>4</v>
      </c>
      <c r="AA13" s="39">
        <f>IF(AA11&gt;0,AA3/AA11,AA3/AA11)</f>
        <v>122222.22222222222</v>
      </c>
      <c r="AB13" s="46"/>
      <c r="AC13" s="40"/>
      <c r="AD13" s="41"/>
    </row>
    <row r="14" spans="1:32" ht="22.5" customHeight="1">
      <c r="A14" s="8" t="s">
        <v>5</v>
      </c>
      <c r="B14" s="41"/>
      <c r="C14" s="10"/>
      <c r="D14" s="10"/>
      <c r="J14" s="55"/>
      <c r="Z14" s="38" t="s">
        <v>5</v>
      </c>
      <c r="AA14" s="39">
        <f>AA3-AA13</f>
        <v>-22222.222222222219</v>
      </c>
      <c r="AB14" s="46"/>
      <c r="AC14" s="40"/>
      <c r="AD14" s="41"/>
    </row>
    <row r="15" spans="1:32" ht="19.5" customHeight="1">
      <c r="A15" s="9" t="s">
        <v>6</v>
      </c>
      <c r="B15" s="50"/>
      <c r="C15" s="10"/>
      <c r="D15" s="10"/>
      <c r="Z15" s="47" t="s">
        <v>6</v>
      </c>
      <c r="AA15" s="48">
        <f>WORKDAY(AA4,(NETWORKDAYS(AA4,AA5)/AA12))</f>
        <v>41718</v>
      </c>
      <c r="AB15" s="46"/>
      <c r="AC15" s="49"/>
      <c r="AD15" s="50"/>
    </row>
    <row r="16" spans="1:32">
      <c r="C16" s="10"/>
      <c r="D16" s="10"/>
    </row>
    <row r="17" spans="1:31">
      <c r="C17" s="10"/>
      <c r="D17" s="10"/>
    </row>
    <row r="18" spans="1:31">
      <c r="C18" s="10"/>
      <c r="D18" s="10"/>
    </row>
    <row r="19" spans="1:31">
      <c r="A19" s="12" t="s">
        <v>7</v>
      </c>
      <c r="B19" s="11"/>
      <c r="C19" s="10"/>
      <c r="D19" s="10"/>
    </row>
    <row r="20" spans="1:31">
      <c r="A20" s="10"/>
      <c r="B20" s="11"/>
      <c r="C20" s="10"/>
      <c r="D20" s="10"/>
    </row>
    <row r="21" spans="1:31" s="51" customFormat="1">
      <c r="B21" s="52"/>
      <c r="AD21" s="53"/>
    </row>
    <row r="22" spans="1:31" s="51" customFormat="1">
      <c r="B22" s="52"/>
      <c r="AD22" s="53"/>
    </row>
    <row r="23" spans="1:31" s="51" customFormat="1">
      <c r="B23" s="52"/>
      <c r="AD23" s="53"/>
    </row>
    <row r="24" spans="1:31" s="51" customFormat="1">
      <c r="B24" s="52"/>
      <c r="AD24" s="53"/>
    </row>
    <row r="25" spans="1:31" s="51" customFormat="1" ht="18">
      <c r="B25" s="52"/>
      <c r="AD25" s="53"/>
      <c r="AE25" s="54"/>
    </row>
    <row r="26" spans="1:31" s="51" customFormat="1">
      <c r="B26" s="52"/>
      <c r="AD26" s="53"/>
    </row>
    <row r="27" spans="1:31" s="51" customFormat="1">
      <c r="B27" s="52"/>
      <c r="AD27" s="53"/>
    </row>
    <row r="28" spans="1:31" s="51" customFormat="1">
      <c r="B28" s="52"/>
      <c r="AD28" s="53"/>
    </row>
    <row r="29" spans="1:31" s="51" customFormat="1">
      <c r="B29" s="52"/>
      <c r="AD29" s="53"/>
    </row>
    <row r="30" spans="1:31" s="51" customFormat="1">
      <c r="B30" s="52"/>
      <c r="AD30" s="53"/>
    </row>
    <row r="31" spans="1:31" s="51" customFormat="1">
      <c r="B31" s="52"/>
      <c r="AD31" s="53"/>
    </row>
    <row r="32" spans="1:31" s="51" customFormat="1">
      <c r="B32" s="52"/>
      <c r="AD32" s="53"/>
    </row>
    <row r="33" spans="2:30" s="51" customFormat="1">
      <c r="B33" s="52"/>
      <c r="AD33" s="53"/>
    </row>
    <row r="34" spans="2:30" s="51" customFormat="1">
      <c r="B34" s="52"/>
      <c r="AD34" s="53"/>
    </row>
    <row r="35" spans="2:30" s="51" customFormat="1">
      <c r="B35" s="52"/>
      <c r="AD35" s="53"/>
    </row>
    <row r="36" spans="2:30" s="51" customFormat="1">
      <c r="B36" s="52"/>
      <c r="AD36" s="53"/>
    </row>
    <row r="37" spans="2:30" s="51" customFormat="1">
      <c r="B37" s="52"/>
      <c r="AD37" s="53"/>
    </row>
    <row r="38" spans="2:30" s="51" customFormat="1">
      <c r="B38" s="52"/>
      <c r="AD38" s="53"/>
    </row>
    <row r="39" spans="2:30" s="51" customFormat="1">
      <c r="B39" s="52"/>
      <c r="AD39" s="53"/>
    </row>
    <row r="40" spans="2:30" s="51" customFormat="1">
      <c r="B40" s="52"/>
      <c r="AD40" s="53"/>
    </row>
    <row r="41" spans="2:30" s="51" customFormat="1">
      <c r="B41" s="52"/>
      <c r="AD41" s="53"/>
    </row>
    <row r="42" spans="2:30" s="51" customFormat="1">
      <c r="B42" s="52"/>
      <c r="AD42" s="53"/>
    </row>
    <row r="43" spans="2:30" s="51" customFormat="1">
      <c r="B43" s="52"/>
      <c r="AD43" s="53"/>
    </row>
    <row r="44" spans="2:30" s="51" customFormat="1">
      <c r="B44" s="52"/>
      <c r="AD44" s="53"/>
    </row>
    <row r="45" spans="2:30" s="51" customFormat="1">
      <c r="B45" s="52"/>
      <c r="AD45" s="53"/>
    </row>
    <row r="46" spans="2:30" s="51" customFormat="1">
      <c r="B46" s="52"/>
      <c r="AD46" s="53"/>
    </row>
    <row r="47" spans="2:30" s="51" customFormat="1">
      <c r="B47" s="52"/>
      <c r="AD47" s="53"/>
    </row>
    <row r="48" spans="2:30" s="51" customFormat="1">
      <c r="B48" s="52"/>
      <c r="AD48" s="53"/>
    </row>
    <row r="49" spans="2:30" s="51" customFormat="1">
      <c r="B49" s="52"/>
      <c r="AD49" s="53"/>
    </row>
    <row r="50" spans="2:30" s="51" customFormat="1">
      <c r="B50" s="52"/>
      <c r="AD50" s="53"/>
    </row>
    <row r="51" spans="2:30" s="51" customFormat="1">
      <c r="B51" s="52"/>
      <c r="AD51" s="53"/>
    </row>
    <row r="52" spans="2:30" s="51" customFormat="1">
      <c r="B52" s="52"/>
      <c r="AD52" s="53"/>
    </row>
    <row r="53" spans="2:30" s="51" customFormat="1">
      <c r="B53" s="52"/>
      <c r="AD53" s="53"/>
    </row>
    <row r="54" spans="2:30" s="51" customFormat="1">
      <c r="B54" s="52"/>
      <c r="AD54" s="53"/>
    </row>
    <row r="55" spans="2:30" s="51" customFormat="1">
      <c r="B55" s="52"/>
      <c r="AD55" s="53"/>
    </row>
    <row r="56" spans="2:30" s="51" customFormat="1">
      <c r="B56" s="52"/>
      <c r="AD56" s="53"/>
    </row>
    <row r="57" spans="2:30" s="51" customFormat="1">
      <c r="B57" s="52"/>
      <c r="AD57" s="53"/>
    </row>
    <row r="58" spans="2:30" s="51" customFormat="1">
      <c r="B58" s="52"/>
      <c r="AD58" s="53"/>
    </row>
    <row r="59" spans="2:30" s="51" customFormat="1">
      <c r="B59" s="52"/>
      <c r="AD59" s="53"/>
    </row>
    <row r="60" spans="2:30" s="51" customFormat="1">
      <c r="B60" s="52"/>
      <c r="AD60" s="53"/>
    </row>
    <row r="61" spans="2:30" s="51" customFormat="1">
      <c r="B61" s="52"/>
      <c r="AD61" s="53"/>
    </row>
    <row r="62" spans="2:30" s="51" customFormat="1">
      <c r="B62" s="52"/>
      <c r="AD62" s="53"/>
    </row>
    <row r="63" spans="2:30" s="51" customFormat="1">
      <c r="B63" s="52"/>
      <c r="AD63" s="53"/>
    </row>
    <row r="64" spans="2:30" s="51" customFormat="1">
      <c r="B64" s="52"/>
      <c r="AD64" s="53"/>
    </row>
    <row r="65" spans="2:30" s="51" customFormat="1">
      <c r="B65" s="52"/>
      <c r="AD65" s="53"/>
    </row>
    <row r="66" spans="2:30" s="51" customFormat="1">
      <c r="B66" s="52"/>
      <c r="AD66" s="53"/>
    </row>
    <row r="67" spans="2:30" s="51" customFormat="1">
      <c r="B67" s="52"/>
      <c r="AD67" s="53"/>
    </row>
    <row r="68" spans="2:30" s="51" customFormat="1">
      <c r="B68" s="52"/>
      <c r="AD68" s="53"/>
    </row>
    <row r="69" spans="2:30" s="51" customFormat="1">
      <c r="B69" s="52"/>
      <c r="AD69" s="53"/>
    </row>
    <row r="70" spans="2:30" s="51" customFormat="1">
      <c r="B70" s="52"/>
      <c r="AD70" s="53"/>
    </row>
    <row r="71" spans="2:30" s="51" customFormat="1">
      <c r="B71" s="52"/>
      <c r="AD71" s="53"/>
    </row>
    <row r="72" spans="2:30" s="51" customFormat="1">
      <c r="B72" s="52"/>
      <c r="AD72" s="53"/>
    </row>
    <row r="73" spans="2:30" s="51" customFormat="1">
      <c r="B73" s="52"/>
      <c r="AD73" s="53"/>
    </row>
    <row r="74" spans="2:30" s="51" customFormat="1">
      <c r="B74" s="52"/>
      <c r="AD74" s="53"/>
    </row>
    <row r="75" spans="2:30" s="51" customFormat="1">
      <c r="B75" s="52"/>
      <c r="AD75" s="53"/>
    </row>
    <row r="76" spans="2:30" s="51" customFormat="1">
      <c r="B76" s="52"/>
      <c r="AD76" s="53"/>
    </row>
    <row r="77" spans="2:30" s="51" customFormat="1">
      <c r="B77" s="52"/>
      <c r="AD77" s="53"/>
    </row>
    <row r="78" spans="2:30" s="51" customFormat="1">
      <c r="B78" s="52"/>
      <c r="AD78" s="53"/>
    </row>
    <row r="79" spans="2:30" s="51" customFormat="1">
      <c r="B79" s="52"/>
      <c r="AD79" s="53"/>
    </row>
    <row r="80" spans="2:30" s="51" customFormat="1">
      <c r="B80" s="52"/>
      <c r="AD80" s="53"/>
    </row>
    <row r="81" spans="2:30" s="51" customFormat="1">
      <c r="B81" s="52"/>
      <c r="AD81" s="53"/>
    </row>
    <row r="82" spans="2:30" s="51" customFormat="1">
      <c r="B82" s="52"/>
      <c r="AD82" s="53"/>
    </row>
    <row r="83" spans="2:30" s="51" customFormat="1">
      <c r="B83" s="52"/>
      <c r="AD83" s="53"/>
    </row>
    <row r="84" spans="2:30" s="51" customFormat="1">
      <c r="B84" s="52"/>
      <c r="AD84" s="53"/>
    </row>
    <row r="85" spans="2:30" s="51" customFormat="1">
      <c r="B85" s="52"/>
      <c r="AD85" s="53"/>
    </row>
    <row r="86" spans="2:30" s="51" customFormat="1">
      <c r="B86" s="52"/>
      <c r="AD86" s="53"/>
    </row>
    <row r="87" spans="2:30" s="51" customFormat="1">
      <c r="B87" s="52"/>
      <c r="AD87" s="53"/>
    </row>
    <row r="88" spans="2:30" s="51" customFormat="1">
      <c r="B88" s="52"/>
      <c r="AD88" s="53"/>
    </row>
    <row r="89" spans="2:30" s="51" customFormat="1">
      <c r="B89" s="52"/>
      <c r="AD89" s="53"/>
    </row>
    <row r="90" spans="2:30" s="51" customFormat="1">
      <c r="B90" s="52"/>
      <c r="AD90" s="53"/>
    </row>
    <row r="91" spans="2:30" s="51" customFormat="1">
      <c r="B91" s="52"/>
      <c r="AD91" s="53"/>
    </row>
    <row r="92" spans="2:30" s="51" customFormat="1">
      <c r="B92" s="52"/>
      <c r="AD92" s="53"/>
    </row>
    <row r="93" spans="2:30" s="51" customFormat="1">
      <c r="B93" s="52"/>
      <c r="AD93" s="53"/>
    </row>
    <row r="94" spans="2:30" s="51" customFormat="1">
      <c r="B94" s="52"/>
      <c r="AD94" s="53"/>
    </row>
    <row r="95" spans="2:30" s="51" customFormat="1">
      <c r="B95" s="52"/>
      <c r="AD95" s="53"/>
    </row>
    <row r="96" spans="2:30" s="51" customFormat="1">
      <c r="B96" s="52"/>
      <c r="AD96" s="53"/>
    </row>
    <row r="97" spans="2:30" s="51" customFormat="1">
      <c r="B97" s="52"/>
      <c r="AD97" s="53"/>
    </row>
    <row r="98" spans="2:30" s="51" customFormat="1">
      <c r="B98" s="52"/>
      <c r="AD98" s="53"/>
    </row>
    <row r="99" spans="2:30" s="51" customFormat="1">
      <c r="B99" s="52"/>
      <c r="AD99" s="53"/>
    </row>
    <row r="100" spans="2:30" s="51" customFormat="1">
      <c r="B100" s="52"/>
      <c r="AD100" s="53"/>
    </row>
    <row r="101" spans="2:30" s="51" customFormat="1">
      <c r="B101" s="52"/>
      <c r="AD101" s="53"/>
    </row>
    <row r="102" spans="2:30" s="51" customFormat="1">
      <c r="B102" s="52"/>
      <c r="AD102" s="53"/>
    </row>
    <row r="103" spans="2:30" s="51" customFormat="1">
      <c r="B103" s="52"/>
      <c r="AD103" s="53"/>
    </row>
    <row r="104" spans="2:30" s="51" customFormat="1">
      <c r="B104" s="52"/>
      <c r="AD104" s="53"/>
    </row>
    <row r="105" spans="2:30" s="51" customFormat="1">
      <c r="B105" s="52"/>
      <c r="AD105" s="53"/>
    </row>
    <row r="106" spans="2:30" s="51" customFormat="1">
      <c r="B106" s="52"/>
      <c r="AD106" s="53"/>
    </row>
    <row r="107" spans="2:30" s="51" customFormat="1">
      <c r="B107" s="52"/>
      <c r="AD107" s="53"/>
    </row>
    <row r="108" spans="2:30" s="51" customFormat="1">
      <c r="B108" s="52"/>
      <c r="AD108" s="53"/>
    </row>
    <row r="109" spans="2:30" s="51" customFormat="1">
      <c r="B109" s="52"/>
      <c r="AD109" s="53"/>
    </row>
    <row r="110" spans="2:30" s="51" customFormat="1">
      <c r="B110" s="52"/>
      <c r="AD110" s="53"/>
    </row>
    <row r="111" spans="2:30" s="51" customFormat="1">
      <c r="B111" s="52"/>
      <c r="AD111" s="53"/>
    </row>
    <row r="112" spans="2:30" s="51" customFormat="1">
      <c r="B112" s="52"/>
      <c r="AD112" s="53"/>
    </row>
    <row r="113" spans="2:30" s="51" customFormat="1">
      <c r="B113" s="52"/>
      <c r="AD113" s="53"/>
    </row>
    <row r="114" spans="2:30" s="51" customFormat="1">
      <c r="B114" s="52"/>
      <c r="AD114" s="53"/>
    </row>
    <row r="115" spans="2:30" s="51" customFormat="1">
      <c r="B115" s="52"/>
      <c r="AD115" s="53"/>
    </row>
    <row r="116" spans="2:30" s="51" customFormat="1">
      <c r="B116" s="52"/>
      <c r="AD116" s="53"/>
    </row>
    <row r="117" spans="2:30" s="51" customFormat="1">
      <c r="B117" s="52"/>
      <c r="AD117" s="53"/>
    </row>
    <row r="118" spans="2:30" s="51" customFormat="1">
      <c r="B118" s="52"/>
      <c r="AD118" s="53"/>
    </row>
    <row r="119" spans="2:30" s="51" customFormat="1">
      <c r="B119" s="52"/>
      <c r="AD119" s="53"/>
    </row>
    <row r="120" spans="2:30" s="51" customFormat="1">
      <c r="B120" s="52"/>
      <c r="AD120" s="53"/>
    </row>
    <row r="121" spans="2:30" s="51" customFormat="1">
      <c r="B121" s="52"/>
      <c r="AD121" s="53"/>
    </row>
    <row r="122" spans="2:30" s="51" customFormat="1">
      <c r="B122" s="52"/>
      <c r="AD122" s="53"/>
    </row>
    <row r="123" spans="2:30" s="51" customFormat="1">
      <c r="B123" s="52"/>
      <c r="AD123" s="53"/>
    </row>
    <row r="124" spans="2:30" s="51" customFormat="1">
      <c r="B124" s="52"/>
      <c r="AD124" s="53"/>
    </row>
    <row r="125" spans="2:30" s="51" customFormat="1">
      <c r="B125" s="52"/>
      <c r="AD125" s="53"/>
    </row>
    <row r="126" spans="2:30" s="51" customFormat="1">
      <c r="B126" s="52"/>
      <c r="AD126" s="53"/>
    </row>
    <row r="127" spans="2:30" s="51" customFormat="1">
      <c r="B127" s="52"/>
      <c r="AD127" s="53"/>
    </row>
    <row r="128" spans="2:30" s="51" customFormat="1">
      <c r="B128" s="52"/>
      <c r="AD128" s="53"/>
    </row>
    <row r="129" spans="2:30" s="51" customFormat="1">
      <c r="B129" s="52"/>
      <c r="AD129" s="53"/>
    </row>
    <row r="130" spans="2:30" s="51" customFormat="1">
      <c r="B130" s="52"/>
      <c r="AD130" s="53"/>
    </row>
    <row r="131" spans="2:30" s="51" customFormat="1">
      <c r="B131" s="52"/>
      <c r="AD131" s="53"/>
    </row>
    <row r="132" spans="2:30" s="51" customFormat="1">
      <c r="B132" s="52"/>
      <c r="AD132" s="53"/>
    </row>
    <row r="133" spans="2:30" s="51" customFormat="1">
      <c r="B133" s="52"/>
      <c r="AD133" s="53"/>
    </row>
    <row r="134" spans="2:30" s="51" customFormat="1">
      <c r="B134" s="52"/>
      <c r="AD134" s="53"/>
    </row>
    <row r="135" spans="2:30" s="51" customFormat="1">
      <c r="B135" s="52"/>
      <c r="AD135" s="53"/>
    </row>
    <row r="136" spans="2:30" s="51" customFormat="1">
      <c r="B136" s="52"/>
      <c r="AD136" s="53"/>
    </row>
    <row r="137" spans="2:30" s="51" customFormat="1">
      <c r="B137" s="52"/>
      <c r="AD137" s="53"/>
    </row>
    <row r="138" spans="2:30" s="51" customFormat="1">
      <c r="B138" s="52"/>
      <c r="AD138" s="53"/>
    </row>
    <row r="139" spans="2:30" s="51" customFormat="1">
      <c r="B139" s="52"/>
      <c r="AD139" s="53"/>
    </row>
    <row r="140" spans="2:30" s="51" customFormat="1">
      <c r="B140" s="52"/>
      <c r="AD140" s="53"/>
    </row>
    <row r="141" spans="2:30" s="51" customFormat="1">
      <c r="B141" s="52"/>
      <c r="AD141" s="53"/>
    </row>
    <row r="142" spans="2:30" s="51" customFormat="1">
      <c r="B142" s="52"/>
      <c r="AD142" s="53"/>
    </row>
    <row r="143" spans="2:30" s="51" customFormat="1">
      <c r="B143" s="52"/>
      <c r="AD143" s="53"/>
    </row>
    <row r="144" spans="2:30" s="51" customFormat="1">
      <c r="B144" s="52"/>
      <c r="AD144" s="53"/>
    </row>
    <row r="145" spans="2:30" s="51" customFormat="1">
      <c r="B145" s="52"/>
      <c r="AD145" s="53"/>
    </row>
    <row r="146" spans="2:30" s="51" customFormat="1">
      <c r="B146" s="52"/>
      <c r="AD146" s="53"/>
    </row>
    <row r="147" spans="2:30" s="51" customFormat="1">
      <c r="B147" s="52"/>
      <c r="AD147" s="53"/>
    </row>
    <row r="148" spans="2:30" s="51" customFormat="1">
      <c r="B148" s="52"/>
      <c r="AD148" s="53"/>
    </row>
    <row r="149" spans="2:30" s="51" customFormat="1">
      <c r="B149" s="52"/>
      <c r="AD149" s="53"/>
    </row>
    <row r="150" spans="2:30" s="51" customFormat="1">
      <c r="B150" s="52"/>
      <c r="AD150" s="53"/>
    </row>
    <row r="151" spans="2:30" s="51" customFormat="1">
      <c r="B151" s="52"/>
      <c r="AD151" s="53"/>
    </row>
    <row r="152" spans="2:30" s="51" customFormat="1">
      <c r="B152" s="52"/>
      <c r="AD152" s="53"/>
    </row>
    <row r="153" spans="2:30" s="51" customFormat="1">
      <c r="B153" s="52"/>
      <c r="AD153" s="53"/>
    </row>
    <row r="154" spans="2:30" s="51" customFormat="1">
      <c r="B154" s="52"/>
      <c r="AD154" s="53"/>
    </row>
    <row r="155" spans="2:30" s="51" customFormat="1">
      <c r="B155" s="52"/>
      <c r="AD155" s="53"/>
    </row>
    <row r="156" spans="2:30" s="51" customFormat="1">
      <c r="B156" s="52"/>
      <c r="AD156" s="53"/>
    </row>
    <row r="157" spans="2:30" s="51" customFormat="1">
      <c r="B157" s="52"/>
      <c r="AD157" s="53"/>
    </row>
    <row r="158" spans="2:30" s="51" customFormat="1">
      <c r="B158" s="52"/>
      <c r="AD158" s="53"/>
    </row>
    <row r="159" spans="2:30" s="51" customFormat="1">
      <c r="B159" s="52"/>
      <c r="AD159" s="53"/>
    </row>
    <row r="160" spans="2:30" s="51" customFormat="1">
      <c r="B160" s="52"/>
      <c r="AD160" s="53"/>
    </row>
    <row r="161" spans="2:30" s="51" customFormat="1">
      <c r="B161" s="52"/>
      <c r="AD161" s="53"/>
    </row>
    <row r="162" spans="2:30" s="51" customFormat="1">
      <c r="B162" s="52"/>
      <c r="AD162" s="53"/>
    </row>
    <row r="163" spans="2:30" s="51" customFormat="1">
      <c r="B163" s="52"/>
      <c r="AD163" s="53"/>
    </row>
    <row r="164" spans="2:30" s="51" customFormat="1">
      <c r="B164" s="52"/>
      <c r="AD164" s="53"/>
    </row>
    <row r="165" spans="2:30" s="51" customFormat="1">
      <c r="B165" s="52"/>
      <c r="AD165" s="53"/>
    </row>
    <row r="166" spans="2:30" s="51" customFormat="1">
      <c r="B166" s="52"/>
      <c r="AD166" s="53"/>
    </row>
    <row r="167" spans="2:30" s="51" customFormat="1">
      <c r="B167" s="52"/>
      <c r="AD167" s="53"/>
    </row>
    <row r="168" spans="2:30" s="51" customFormat="1">
      <c r="B168" s="52"/>
      <c r="AD168" s="53"/>
    </row>
    <row r="169" spans="2:30" s="51" customFormat="1">
      <c r="B169" s="52"/>
      <c r="AD169" s="53"/>
    </row>
    <row r="170" spans="2:30" s="51" customFormat="1">
      <c r="B170" s="52"/>
      <c r="AD170" s="53"/>
    </row>
    <row r="171" spans="2:30" s="51" customFormat="1">
      <c r="B171" s="52"/>
      <c r="AD171" s="53"/>
    </row>
    <row r="172" spans="2:30" s="51" customFormat="1">
      <c r="B172" s="52"/>
      <c r="AD172" s="53"/>
    </row>
    <row r="173" spans="2:30" s="51" customFormat="1">
      <c r="B173" s="52"/>
      <c r="AD173" s="53"/>
    </row>
    <row r="174" spans="2:30" s="51" customFormat="1">
      <c r="B174" s="52"/>
      <c r="AD174" s="53"/>
    </row>
    <row r="175" spans="2:30" s="51" customFormat="1">
      <c r="B175" s="52"/>
      <c r="AD175" s="53"/>
    </row>
    <row r="176" spans="2:30" s="51" customFormat="1">
      <c r="B176" s="52"/>
      <c r="AD176" s="53"/>
    </row>
    <row r="177" spans="2:30" s="51" customFormat="1">
      <c r="B177" s="52"/>
      <c r="AD177" s="53"/>
    </row>
    <row r="178" spans="2:30" s="51" customFormat="1">
      <c r="B178" s="52"/>
      <c r="AD178" s="53"/>
    </row>
    <row r="179" spans="2:30" s="51" customFormat="1">
      <c r="B179" s="52"/>
      <c r="AD179" s="53"/>
    </row>
    <row r="180" spans="2:30" s="51" customFormat="1">
      <c r="B180" s="52"/>
      <c r="AD180" s="53"/>
    </row>
    <row r="181" spans="2:30" s="51" customFormat="1">
      <c r="B181" s="52"/>
      <c r="AD181" s="53"/>
    </row>
    <row r="182" spans="2:30" s="51" customFormat="1">
      <c r="B182" s="52"/>
      <c r="AD182" s="53"/>
    </row>
    <row r="183" spans="2:30" s="51" customFormat="1">
      <c r="B183" s="52"/>
      <c r="AD183" s="53"/>
    </row>
    <row r="184" spans="2:30" s="51" customFormat="1">
      <c r="B184" s="52"/>
      <c r="AD184" s="53"/>
    </row>
    <row r="185" spans="2:30" s="51" customFormat="1">
      <c r="B185" s="52"/>
      <c r="AD185" s="53"/>
    </row>
    <row r="186" spans="2:30" s="51" customFormat="1">
      <c r="B186" s="52"/>
      <c r="AD186" s="53"/>
    </row>
    <row r="187" spans="2:30" s="51" customFormat="1">
      <c r="B187" s="52"/>
      <c r="AD187" s="53"/>
    </row>
    <row r="188" spans="2:30" s="51" customFormat="1">
      <c r="B188" s="52"/>
      <c r="AD188" s="53"/>
    </row>
    <row r="189" spans="2:30" s="51" customFormat="1">
      <c r="B189" s="52"/>
      <c r="AD189" s="53"/>
    </row>
    <row r="190" spans="2:30" s="51" customFormat="1">
      <c r="B190" s="52"/>
      <c r="AD190" s="53"/>
    </row>
    <row r="191" spans="2:30" s="51" customFormat="1">
      <c r="B191" s="52"/>
      <c r="AD191" s="53"/>
    </row>
    <row r="192" spans="2:30" s="51" customFormat="1">
      <c r="B192" s="52"/>
      <c r="AD192" s="53"/>
    </row>
    <row r="193" spans="2:30" s="51" customFormat="1">
      <c r="B193" s="52"/>
      <c r="AD193" s="53"/>
    </row>
    <row r="194" spans="2:30" s="51" customFormat="1">
      <c r="B194" s="52"/>
      <c r="AD194" s="53"/>
    </row>
    <row r="195" spans="2:30" s="51" customFormat="1">
      <c r="B195" s="52"/>
      <c r="AD195" s="53"/>
    </row>
    <row r="196" spans="2:30" s="51" customFormat="1">
      <c r="B196" s="52"/>
      <c r="AD196" s="53"/>
    </row>
    <row r="197" spans="2:30" s="51" customFormat="1">
      <c r="B197" s="52"/>
      <c r="AD197" s="53"/>
    </row>
    <row r="198" spans="2:30" s="51" customFormat="1">
      <c r="B198" s="52"/>
      <c r="AD198" s="53"/>
    </row>
    <row r="199" spans="2:30" s="51" customFormat="1">
      <c r="B199" s="52"/>
      <c r="AD199" s="53"/>
    </row>
    <row r="200" spans="2:30" s="51" customFormat="1">
      <c r="B200" s="52"/>
      <c r="AD200" s="53"/>
    </row>
    <row r="201" spans="2:30" s="51" customFormat="1">
      <c r="B201" s="52"/>
      <c r="AD201" s="53"/>
    </row>
    <row r="202" spans="2:30" s="51" customFormat="1">
      <c r="B202" s="52"/>
      <c r="AD202" s="53"/>
    </row>
    <row r="203" spans="2:30" s="51" customFormat="1">
      <c r="B203" s="52"/>
      <c r="AD203" s="53"/>
    </row>
    <row r="204" spans="2:30" s="51" customFormat="1">
      <c r="B204" s="52"/>
      <c r="AD204" s="53"/>
    </row>
    <row r="205" spans="2:30" s="51" customFormat="1">
      <c r="B205" s="52"/>
      <c r="AD205" s="53"/>
    </row>
    <row r="206" spans="2:30" s="51" customFormat="1">
      <c r="B206" s="52"/>
      <c r="AD206" s="53"/>
    </row>
    <row r="207" spans="2:30" s="51" customFormat="1">
      <c r="B207" s="52"/>
      <c r="AD207" s="53"/>
    </row>
    <row r="208" spans="2:30" s="51" customFormat="1">
      <c r="B208" s="52"/>
      <c r="AD208" s="53"/>
    </row>
    <row r="209" spans="2:30" s="51" customFormat="1">
      <c r="B209" s="52"/>
      <c r="AD209" s="53"/>
    </row>
    <row r="210" spans="2:30" s="51" customFormat="1">
      <c r="B210" s="52"/>
      <c r="AD210" s="53"/>
    </row>
    <row r="211" spans="2:30" s="51" customFormat="1">
      <c r="B211" s="52"/>
      <c r="AD211" s="53"/>
    </row>
    <row r="212" spans="2:30" s="51" customFormat="1">
      <c r="B212" s="52"/>
      <c r="AD212" s="53"/>
    </row>
    <row r="213" spans="2:30" s="51" customFormat="1">
      <c r="B213" s="52"/>
      <c r="AD213" s="53"/>
    </row>
    <row r="214" spans="2:30" s="51" customFormat="1">
      <c r="B214" s="52"/>
      <c r="AD214" s="53"/>
    </row>
    <row r="215" spans="2:30" s="51" customFormat="1">
      <c r="B215" s="52"/>
      <c r="AD215" s="53"/>
    </row>
    <row r="216" spans="2:30" s="51" customFormat="1">
      <c r="B216" s="52"/>
      <c r="AD216" s="53"/>
    </row>
    <row r="217" spans="2:30" s="51" customFormat="1">
      <c r="B217" s="52"/>
      <c r="AD217" s="53"/>
    </row>
    <row r="218" spans="2:30" s="51" customFormat="1">
      <c r="B218" s="52"/>
      <c r="AD218" s="53"/>
    </row>
    <row r="219" spans="2:30" s="51" customFormat="1">
      <c r="B219" s="52"/>
      <c r="AD219" s="53"/>
    </row>
    <row r="220" spans="2:30" s="51" customFormat="1">
      <c r="B220" s="52"/>
      <c r="AD220" s="53"/>
    </row>
    <row r="221" spans="2:30" s="51" customFormat="1">
      <c r="B221" s="52"/>
      <c r="AD221" s="53"/>
    </row>
    <row r="222" spans="2:30" s="51" customFormat="1">
      <c r="B222" s="52"/>
      <c r="AD222" s="53"/>
    </row>
    <row r="223" spans="2:30" s="51" customFormat="1">
      <c r="B223" s="52"/>
      <c r="AD223" s="53"/>
    </row>
    <row r="224" spans="2:30" s="51" customFormat="1">
      <c r="B224" s="52"/>
      <c r="AD224" s="53"/>
    </row>
    <row r="225" spans="2:30" s="51" customFormat="1">
      <c r="B225" s="52"/>
      <c r="AD225" s="53"/>
    </row>
    <row r="226" spans="2:30" s="51" customFormat="1">
      <c r="B226" s="52"/>
      <c r="AD226" s="53"/>
    </row>
    <row r="227" spans="2:30" s="51" customFormat="1">
      <c r="B227" s="52"/>
      <c r="AD227" s="53"/>
    </row>
    <row r="228" spans="2:30" s="51" customFormat="1">
      <c r="B228" s="52"/>
      <c r="AD228" s="53"/>
    </row>
    <row r="229" spans="2:30" s="51" customFormat="1">
      <c r="B229" s="52"/>
      <c r="AD229" s="53"/>
    </row>
    <row r="230" spans="2:30" s="51" customFormat="1">
      <c r="B230" s="52"/>
      <c r="AD230" s="53"/>
    </row>
    <row r="231" spans="2:30" s="51" customFormat="1">
      <c r="B231" s="52"/>
      <c r="AD231" s="53"/>
    </row>
    <row r="232" spans="2:30" s="51" customFormat="1">
      <c r="B232" s="52"/>
      <c r="AD232" s="53"/>
    </row>
    <row r="233" spans="2:30" s="51" customFormat="1">
      <c r="B233" s="52"/>
      <c r="AD233" s="53"/>
    </row>
    <row r="234" spans="2:30" s="51" customFormat="1">
      <c r="B234" s="52"/>
      <c r="AD234" s="53"/>
    </row>
    <row r="235" spans="2:30" s="51" customFormat="1">
      <c r="B235" s="52"/>
      <c r="AD235" s="53"/>
    </row>
    <row r="236" spans="2:30" s="51" customFormat="1">
      <c r="B236" s="52"/>
      <c r="AD236" s="53"/>
    </row>
    <row r="237" spans="2:30" s="51" customFormat="1">
      <c r="B237" s="52"/>
      <c r="AD237" s="53"/>
    </row>
    <row r="238" spans="2:30" s="51" customFormat="1">
      <c r="B238" s="52"/>
      <c r="AD238" s="53"/>
    </row>
    <row r="239" spans="2:30" s="51" customFormat="1">
      <c r="B239" s="52"/>
      <c r="AD239" s="53"/>
    </row>
    <row r="240" spans="2:30" s="51" customFormat="1">
      <c r="B240" s="52"/>
      <c r="AD240" s="53"/>
    </row>
    <row r="241" spans="2:30" s="51" customFormat="1">
      <c r="B241" s="52"/>
      <c r="AD241" s="53"/>
    </row>
    <row r="242" spans="2:30" s="51" customFormat="1">
      <c r="B242" s="52"/>
      <c r="AD242" s="53"/>
    </row>
    <row r="243" spans="2:30" s="51" customFormat="1">
      <c r="B243" s="52"/>
      <c r="AD243" s="53"/>
    </row>
    <row r="244" spans="2:30" s="51" customFormat="1">
      <c r="B244" s="52"/>
      <c r="AD244" s="53"/>
    </row>
    <row r="245" spans="2:30" s="51" customFormat="1">
      <c r="B245" s="52"/>
      <c r="AD245" s="53"/>
    </row>
    <row r="246" spans="2:30" s="51" customFormat="1">
      <c r="B246" s="52"/>
      <c r="AD246" s="53"/>
    </row>
    <row r="247" spans="2:30" s="51" customFormat="1">
      <c r="B247" s="52"/>
      <c r="AD247" s="53"/>
    </row>
    <row r="248" spans="2:30" s="51" customFormat="1">
      <c r="B248" s="52"/>
      <c r="AD248" s="53"/>
    </row>
    <row r="249" spans="2:30" s="51" customFormat="1">
      <c r="B249" s="52"/>
      <c r="AD249" s="53"/>
    </row>
    <row r="250" spans="2:30" s="51" customFormat="1">
      <c r="B250" s="52"/>
      <c r="AD250" s="53"/>
    </row>
    <row r="251" spans="2:30" s="51" customFormat="1">
      <c r="B251" s="52"/>
      <c r="AD251" s="53"/>
    </row>
    <row r="252" spans="2:30" s="51" customFormat="1">
      <c r="B252" s="52"/>
      <c r="AD252" s="53"/>
    </row>
    <row r="253" spans="2:30" s="51" customFormat="1">
      <c r="B253" s="52"/>
      <c r="AD253" s="53"/>
    </row>
    <row r="254" spans="2:30" s="51" customFormat="1">
      <c r="B254" s="52"/>
      <c r="AD254" s="53"/>
    </row>
    <row r="255" spans="2:30" s="51" customFormat="1">
      <c r="B255" s="52"/>
      <c r="AD255" s="53"/>
    </row>
    <row r="256" spans="2:30" s="51" customFormat="1">
      <c r="B256" s="52"/>
      <c r="AD256" s="53"/>
    </row>
    <row r="257" spans="2:30" s="51" customFormat="1">
      <c r="B257" s="52"/>
      <c r="AD257" s="53"/>
    </row>
    <row r="258" spans="2:30" s="51" customFormat="1">
      <c r="B258" s="52"/>
      <c r="AD258" s="53"/>
    </row>
    <row r="259" spans="2:30" s="51" customFormat="1">
      <c r="B259" s="52"/>
      <c r="AD259" s="53"/>
    </row>
    <row r="260" spans="2:30" s="51" customFormat="1">
      <c r="B260" s="52"/>
      <c r="AD260" s="53"/>
    </row>
    <row r="261" spans="2:30" s="51" customFormat="1">
      <c r="B261" s="52"/>
      <c r="AD261" s="53"/>
    </row>
    <row r="262" spans="2:30" s="51" customFormat="1">
      <c r="B262" s="52"/>
      <c r="AD262" s="53"/>
    </row>
    <row r="263" spans="2:30" s="51" customFormat="1">
      <c r="B263" s="52"/>
      <c r="AD263" s="53"/>
    </row>
    <row r="264" spans="2:30" s="51" customFormat="1">
      <c r="B264" s="52"/>
      <c r="AD264" s="53"/>
    </row>
    <row r="265" spans="2:30" s="51" customFormat="1">
      <c r="B265" s="52"/>
      <c r="AD265" s="53"/>
    </row>
    <row r="266" spans="2:30" s="51" customFormat="1">
      <c r="B266" s="52"/>
      <c r="AD266" s="53"/>
    </row>
    <row r="267" spans="2:30" s="51" customFormat="1">
      <c r="B267" s="52"/>
      <c r="AD267" s="53"/>
    </row>
    <row r="268" spans="2:30" s="51" customFormat="1">
      <c r="B268" s="52"/>
      <c r="AD268" s="53"/>
    </row>
    <row r="269" spans="2:30" s="51" customFormat="1">
      <c r="B269" s="52"/>
      <c r="AD269" s="53"/>
    </row>
    <row r="270" spans="2:30" s="51" customFormat="1">
      <c r="B270" s="52"/>
      <c r="AD270" s="53"/>
    </row>
    <row r="271" spans="2:30" s="51" customFormat="1">
      <c r="B271" s="52"/>
      <c r="AD271" s="53"/>
    </row>
    <row r="272" spans="2:30" s="51" customFormat="1">
      <c r="B272" s="52"/>
      <c r="AD272" s="53"/>
    </row>
    <row r="273" spans="2:30" s="51" customFormat="1">
      <c r="B273" s="52"/>
      <c r="AD273" s="53"/>
    </row>
    <row r="274" spans="2:30" s="51" customFormat="1">
      <c r="B274" s="52"/>
      <c r="AD274" s="53"/>
    </row>
    <row r="275" spans="2:30" s="51" customFormat="1">
      <c r="B275" s="52"/>
      <c r="AD275" s="53"/>
    </row>
    <row r="276" spans="2:30" s="51" customFormat="1">
      <c r="B276" s="52"/>
      <c r="AD276" s="53"/>
    </row>
    <row r="277" spans="2:30" s="51" customFormat="1">
      <c r="B277" s="52"/>
      <c r="AD277" s="53"/>
    </row>
    <row r="278" spans="2:30" s="51" customFormat="1">
      <c r="B278" s="52"/>
      <c r="AD278" s="53"/>
    </row>
    <row r="279" spans="2:30" s="51" customFormat="1">
      <c r="B279" s="52"/>
      <c r="AD279" s="53"/>
    </row>
    <row r="280" spans="2:30" s="51" customFormat="1">
      <c r="B280" s="52"/>
      <c r="AD280" s="53"/>
    </row>
    <row r="281" spans="2:30" s="51" customFormat="1">
      <c r="B281" s="52"/>
      <c r="AD281" s="53"/>
    </row>
    <row r="282" spans="2:30" s="51" customFormat="1">
      <c r="B282" s="52"/>
      <c r="AD282" s="53"/>
    </row>
    <row r="283" spans="2:30" s="51" customFormat="1">
      <c r="B283" s="52"/>
      <c r="AD283" s="53"/>
    </row>
    <row r="284" spans="2:30" s="51" customFormat="1">
      <c r="B284" s="52"/>
      <c r="AD284" s="53"/>
    </row>
    <row r="285" spans="2:30" s="51" customFormat="1">
      <c r="B285" s="52"/>
      <c r="AD285" s="53"/>
    </row>
    <row r="286" spans="2:30" s="51" customFormat="1">
      <c r="B286" s="52"/>
      <c r="AD286" s="53"/>
    </row>
    <row r="287" spans="2:30" s="51" customFormat="1">
      <c r="B287" s="52"/>
      <c r="AD287" s="53"/>
    </row>
    <row r="288" spans="2:30" s="51" customFormat="1">
      <c r="B288" s="52"/>
      <c r="AD288" s="53"/>
    </row>
    <row r="289" spans="2:30" s="51" customFormat="1">
      <c r="B289" s="52"/>
      <c r="AD289" s="53"/>
    </row>
    <row r="290" spans="2:30" s="51" customFormat="1">
      <c r="B290" s="52"/>
      <c r="AD290" s="53"/>
    </row>
    <row r="291" spans="2:30" s="51" customFormat="1">
      <c r="B291" s="52"/>
      <c r="AD291" s="53"/>
    </row>
    <row r="292" spans="2:30" s="51" customFormat="1">
      <c r="B292" s="52"/>
      <c r="AD292" s="53"/>
    </row>
    <row r="293" spans="2:30" s="51" customFormat="1">
      <c r="B293" s="52"/>
      <c r="AD293" s="53"/>
    </row>
    <row r="294" spans="2:30" s="51" customFormat="1">
      <c r="B294" s="52"/>
      <c r="AD294" s="53"/>
    </row>
    <row r="295" spans="2:30" s="51" customFormat="1">
      <c r="B295" s="52"/>
      <c r="AD295" s="53"/>
    </row>
    <row r="296" spans="2:30" s="51" customFormat="1">
      <c r="B296" s="52"/>
      <c r="AD296" s="53"/>
    </row>
    <row r="297" spans="2:30" s="51" customFormat="1">
      <c r="B297" s="52"/>
      <c r="AD297" s="53"/>
    </row>
    <row r="298" spans="2:30" s="51" customFormat="1">
      <c r="B298" s="52"/>
      <c r="AD298" s="53"/>
    </row>
    <row r="299" spans="2:30" s="51" customFormat="1">
      <c r="B299" s="52"/>
      <c r="AD299" s="53"/>
    </row>
    <row r="300" spans="2:30" s="51" customFormat="1">
      <c r="B300" s="52"/>
      <c r="AD300" s="53"/>
    </row>
    <row r="301" spans="2:30" s="51" customFormat="1">
      <c r="B301" s="52"/>
      <c r="AD301" s="53"/>
    </row>
    <row r="302" spans="2:30" s="51" customFormat="1">
      <c r="B302" s="52"/>
      <c r="AD302" s="53"/>
    </row>
    <row r="303" spans="2:30" s="51" customFormat="1">
      <c r="B303" s="52"/>
      <c r="AD303" s="53"/>
    </row>
    <row r="304" spans="2:30" s="51" customFormat="1">
      <c r="B304" s="52"/>
      <c r="AD304" s="53"/>
    </row>
    <row r="305" spans="2:30" s="51" customFormat="1">
      <c r="B305" s="52"/>
      <c r="AD305" s="53"/>
    </row>
    <row r="306" spans="2:30" s="51" customFormat="1">
      <c r="B306" s="52"/>
      <c r="AD306" s="53"/>
    </row>
    <row r="307" spans="2:30" s="51" customFormat="1">
      <c r="B307" s="52"/>
      <c r="AD307" s="53"/>
    </row>
    <row r="308" spans="2:30" s="51" customFormat="1">
      <c r="B308" s="52"/>
      <c r="AD308" s="53"/>
    </row>
    <row r="309" spans="2:30" s="51" customFormat="1">
      <c r="B309" s="52"/>
      <c r="AD309" s="53"/>
    </row>
    <row r="310" spans="2:30" s="51" customFormat="1">
      <c r="B310" s="52"/>
      <c r="AD310" s="53"/>
    </row>
    <row r="311" spans="2:30" s="51" customFormat="1">
      <c r="B311" s="52"/>
      <c r="AD311" s="53"/>
    </row>
    <row r="312" spans="2:30" s="51" customFormat="1">
      <c r="B312" s="52"/>
      <c r="AD312" s="53"/>
    </row>
    <row r="313" spans="2:30" s="51" customFormat="1">
      <c r="B313" s="52"/>
      <c r="AD313" s="53"/>
    </row>
    <row r="314" spans="2:30" s="51" customFormat="1">
      <c r="B314" s="52"/>
      <c r="AD314" s="53"/>
    </row>
    <row r="315" spans="2:30" s="51" customFormat="1">
      <c r="B315" s="52"/>
      <c r="AD315" s="53"/>
    </row>
    <row r="316" spans="2:30" s="51" customFormat="1">
      <c r="B316" s="52"/>
      <c r="AD316" s="53"/>
    </row>
    <row r="317" spans="2:30" s="51" customFormat="1">
      <c r="B317" s="52"/>
      <c r="AD317" s="53"/>
    </row>
    <row r="318" spans="2:30" s="51" customFormat="1">
      <c r="B318" s="52"/>
      <c r="AD318" s="53"/>
    </row>
    <row r="319" spans="2:30" s="51" customFormat="1">
      <c r="B319" s="52"/>
      <c r="AD319" s="53"/>
    </row>
    <row r="320" spans="2:30" s="51" customFormat="1">
      <c r="B320" s="52"/>
      <c r="AD320" s="53"/>
    </row>
    <row r="321" spans="2:30" s="51" customFormat="1">
      <c r="B321" s="52"/>
      <c r="AD321" s="53"/>
    </row>
    <row r="322" spans="2:30" s="51" customFormat="1">
      <c r="B322" s="52"/>
      <c r="AD322" s="53"/>
    </row>
    <row r="323" spans="2:30" s="51" customFormat="1">
      <c r="B323" s="52"/>
      <c r="AD323" s="53"/>
    </row>
    <row r="324" spans="2:30" s="51" customFormat="1">
      <c r="B324" s="52"/>
      <c r="AD324" s="53"/>
    </row>
    <row r="325" spans="2:30" s="51" customFormat="1">
      <c r="B325" s="52"/>
      <c r="AD325" s="53"/>
    </row>
    <row r="326" spans="2:30" s="51" customFormat="1">
      <c r="B326" s="52"/>
      <c r="AD326" s="53"/>
    </row>
    <row r="327" spans="2:30" s="51" customFormat="1">
      <c r="B327" s="52"/>
      <c r="AD327" s="53"/>
    </row>
    <row r="328" spans="2:30" s="51" customFormat="1">
      <c r="B328" s="52"/>
      <c r="AD328" s="53"/>
    </row>
    <row r="329" spans="2:30" s="51" customFormat="1">
      <c r="B329" s="52"/>
      <c r="AD329" s="53"/>
    </row>
    <row r="330" spans="2:30" s="51" customFormat="1">
      <c r="B330" s="52"/>
      <c r="AD330" s="53"/>
    </row>
    <row r="331" spans="2:30" s="51" customFormat="1">
      <c r="B331" s="52"/>
      <c r="AD331" s="53"/>
    </row>
    <row r="332" spans="2:30" s="51" customFormat="1">
      <c r="B332" s="52"/>
      <c r="AD332" s="53"/>
    </row>
    <row r="333" spans="2:30" s="51" customFormat="1">
      <c r="B333" s="52"/>
      <c r="AD333" s="53"/>
    </row>
    <row r="334" spans="2:30" s="51" customFormat="1">
      <c r="B334" s="52"/>
      <c r="AD334" s="53"/>
    </row>
    <row r="335" spans="2:30" s="51" customFormat="1">
      <c r="B335" s="52"/>
      <c r="AD335" s="53"/>
    </row>
    <row r="336" spans="2:30" s="51" customFormat="1">
      <c r="B336" s="52"/>
      <c r="AD336" s="53"/>
    </row>
    <row r="337" spans="2:30" s="51" customFormat="1">
      <c r="B337" s="52"/>
      <c r="AD337" s="53"/>
    </row>
    <row r="338" spans="2:30" s="51" customFormat="1">
      <c r="B338" s="52"/>
      <c r="AD338" s="53"/>
    </row>
    <row r="339" spans="2:30" s="51" customFormat="1">
      <c r="B339" s="52"/>
      <c r="AD339" s="53"/>
    </row>
    <row r="340" spans="2:30" s="51" customFormat="1">
      <c r="B340" s="52"/>
      <c r="AD340" s="53"/>
    </row>
    <row r="341" spans="2:30" s="51" customFormat="1">
      <c r="B341" s="52"/>
      <c r="AD341" s="53"/>
    </row>
    <row r="342" spans="2:30" s="51" customFormat="1">
      <c r="B342" s="52"/>
      <c r="AD342" s="53"/>
    </row>
    <row r="343" spans="2:30" s="51" customFormat="1">
      <c r="B343" s="52"/>
      <c r="AD343" s="53"/>
    </row>
    <row r="344" spans="2:30" s="51" customFormat="1">
      <c r="B344" s="52"/>
      <c r="AD344" s="53"/>
    </row>
    <row r="345" spans="2:30" s="51" customFormat="1">
      <c r="B345" s="52"/>
      <c r="AD345" s="53"/>
    </row>
    <row r="346" spans="2:30" s="51" customFormat="1">
      <c r="B346" s="52"/>
      <c r="AD346" s="53"/>
    </row>
    <row r="347" spans="2:30" s="51" customFormat="1">
      <c r="B347" s="52"/>
      <c r="AD347" s="53"/>
    </row>
    <row r="348" spans="2:30" s="51" customFormat="1">
      <c r="B348" s="52"/>
      <c r="AD348" s="53"/>
    </row>
    <row r="349" spans="2:30" s="51" customFormat="1">
      <c r="B349" s="52"/>
      <c r="AD349" s="53"/>
    </row>
    <row r="350" spans="2:30" s="51" customFormat="1">
      <c r="B350" s="52"/>
      <c r="AD350" s="53"/>
    </row>
    <row r="351" spans="2:30" s="51" customFormat="1">
      <c r="B351" s="52"/>
      <c r="AD351" s="53"/>
    </row>
    <row r="352" spans="2:30" s="51" customFormat="1">
      <c r="B352" s="52"/>
      <c r="AD352" s="53"/>
    </row>
    <row r="353" spans="2:30" s="51" customFormat="1">
      <c r="B353" s="52"/>
      <c r="AD353" s="53"/>
    </row>
    <row r="354" spans="2:30" s="51" customFormat="1">
      <c r="B354" s="52"/>
      <c r="AD354" s="53"/>
    </row>
    <row r="355" spans="2:30" s="51" customFormat="1">
      <c r="B355" s="52"/>
      <c r="AD355" s="53"/>
    </row>
    <row r="356" spans="2:30" s="51" customFormat="1">
      <c r="B356" s="52"/>
      <c r="AD356" s="53"/>
    </row>
    <row r="357" spans="2:30" s="51" customFormat="1">
      <c r="B357" s="52"/>
      <c r="AD357" s="53"/>
    </row>
    <row r="358" spans="2:30" s="51" customFormat="1">
      <c r="B358" s="52"/>
      <c r="AD358" s="53"/>
    </row>
    <row r="359" spans="2:30" s="51" customFormat="1">
      <c r="B359" s="52"/>
      <c r="AD359" s="53"/>
    </row>
    <row r="360" spans="2:30" s="51" customFormat="1">
      <c r="B360" s="52"/>
      <c r="AD360" s="53"/>
    </row>
    <row r="361" spans="2:30" s="51" customFormat="1">
      <c r="B361" s="52"/>
      <c r="AD361" s="53"/>
    </row>
    <row r="362" spans="2:30" s="51" customFormat="1">
      <c r="B362" s="52"/>
      <c r="AD362" s="53"/>
    </row>
    <row r="363" spans="2:30" s="51" customFormat="1">
      <c r="B363" s="52"/>
      <c r="AD363" s="53"/>
    </row>
    <row r="364" spans="2:30" s="51" customFormat="1">
      <c r="B364" s="52"/>
      <c r="AD364" s="53"/>
    </row>
    <row r="365" spans="2:30" s="51" customFormat="1">
      <c r="B365" s="52"/>
      <c r="AD365" s="53"/>
    </row>
    <row r="366" spans="2:30" s="51" customFormat="1">
      <c r="B366" s="52"/>
      <c r="AD366" s="53"/>
    </row>
    <row r="367" spans="2:30" s="51" customFormat="1">
      <c r="B367" s="52"/>
      <c r="AD367" s="53"/>
    </row>
    <row r="368" spans="2:30" s="51" customFormat="1">
      <c r="B368" s="52"/>
      <c r="AD368" s="53"/>
    </row>
    <row r="369" spans="2:30" s="51" customFormat="1">
      <c r="B369" s="52"/>
      <c r="AD369" s="53"/>
    </row>
    <row r="370" spans="2:30" s="51" customFormat="1">
      <c r="B370" s="52"/>
      <c r="AD370" s="53"/>
    </row>
    <row r="371" spans="2:30" s="51" customFormat="1">
      <c r="B371" s="52"/>
      <c r="AD371" s="53"/>
    </row>
    <row r="372" spans="2:30" s="51" customFormat="1">
      <c r="B372" s="52"/>
      <c r="AD372" s="53"/>
    </row>
    <row r="373" spans="2:30" s="51" customFormat="1">
      <c r="B373" s="52"/>
      <c r="AD373" s="53"/>
    </row>
    <row r="374" spans="2:30" s="51" customFormat="1">
      <c r="B374" s="52"/>
      <c r="AD374" s="53"/>
    </row>
    <row r="375" spans="2:30" s="51" customFormat="1">
      <c r="B375" s="52"/>
      <c r="AD375" s="53"/>
    </row>
    <row r="376" spans="2:30" s="51" customFormat="1">
      <c r="B376" s="52"/>
      <c r="AD376" s="53"/>
    </row>
    <row r="377" spans="2:30" s="51" customFormat="1">
      <c r="B377" s="52"/>
      <c r="AD377" s="53"/>
    </row>
    <row r="378" spans="2:30" s="51" customFormat="1">
      <c r="B378" s="52"/>
      <c r="AD378" s="53"/>
    </row>
    <row r="379" spans="2:30" s="51" customFormat="1">
      <c r="B379" s="52"/>
      <c r="AD379" s="53"/>
    </row>
    <row r="380" spans="2:30" s="51" customFormat="1">
      <c r="B380" s="52"/>
      <c r="AD380" s="53"/>
    </row>
    <row r="381" spans="2:30" s="51" customFormat="1">
      <c r="B381" s="52"/>
      <c r="AD381" s="53"/>
    </row>
    <row r="382" spans="2:30" s="51" customFormat="1">
      <c r="B382" s="52"/>
      <c r="AD382" s="53"/>
    </row>
    <row r="383" spans="2:30" s="51" customFormat="1">
      <c r="B383" s="52"/>
      <c r="AD383" s="53"/>
    </row>
    <row r="384" spans="2:30" s="51" customFormat="1">
      <c r="B384" s="52"/>
      <c r="AD384" s="53"/>
    </row>
    <row r="385" spans="2:30" s="51" customFormat="1">
      <c r="B385" s="52"/>
      <c r="AD385" s="53"/>
    </row>
    <row r="386" spans="2:30" s="51" customFormat="1">
      <c r="B386" s="52"/>
      <c r="AD386" s="53"/>
    </row>
    <row r="387" spans="2:30" s="51" customFormat="1">
      <c r="B387" s="52"/>
      <c r="AD387" s="53"/>
    </row>
    <row r="388" spans="2:30" s="51" customFormat="1">
      <c r="B388" s="52"/>
      <c r="AD388" s="53"/>
    </row>
    <row r="389" spans="2:30" s="51" customFormat="1">
      <c r="B389" s="52"/>
      <c r="AD389" s="53"/>
    </row>
    <row r="390" spans="2:30" s="51" customFormat="1">
      <c r="B390" s="52"/>
      <c r="AD390" s="53"/>
    </row>
    <row r="391" spans="2:30" s="51" customFormat="1">
      <c r="B391" s="52"/>
      <c r="AD391" s="53"/>
    </row>
    <row r="392" spans="2:30" s="51" customFormat="1">
      <c r="B392" s="52"/>
      <c r="AD392" s="53"/>
    </row>
    <row r="393" spans="2:30" s="51" customFormat="1">
      <c r="B393" s="52"/>
      <c r="AD393" s="53"/>
    </row>
    <row r="394" spans="2:30" s="51" customFormat="1">
      <c r="B394" s="52"/>
      <c r="AD394" s="53"/>
    </row>
    <row r="395" spans="2:30" s="51" customFormat="1">
      <c r="B395" s="52"/>
      <c r="AD395" s="53"/>
    </row>
    <row r="396" spans="2:30" s="51" customFormat="1">
      <c r="B396" s="52"/>
      <c r="AD396" s="53"/>
    </row>
    <row r="397" spans="2:30" s="51" customFormat="1">
      <c r="B397" s="52"/>
      <c r="AD397" s="53"/>
    </row>
    <row r="398" spans="2:30" s="51" customFormat="1">
      <c r="B398" s="52"/>
      <c r="AD398" s="53"/>
    </row>
    <row r="399" spans="2:30" s="51" customFormat="1">
      <c r="B399" s="52"/>
      <c r="AD399" s="53"/>
    </row>
    <row r="400" spans="2:30" s="51" customFormat="1">
      <c r="B400" s="52"/>
      <c r="AD400" s="53"/>
    </row>
    <row r="401" spans="2:30" s="51" customFormat="1">
      <c r="B401" s="52"/>
      <c r="AD401" s="53"/>
    </row>
    <row r="402" spans="2:30" s="51" customFormat="1">
      <c r="B402" s="52"/>
      <c r="AD402" s="53"/>
    </row>
    <row r="403" spans="2:30" s="51" customFormat="1">
      <c r="B403" s="52"/>
      <c r="AD403" s="53"/>
    </row>
    <row r="404" spans="2:30" s="51" customFormat="1">
      <c r="B404" s="52"/>
      <c r="AD404" s="53"/>
    </row>
    <row r="405" spans="2:30" s="51" customFormat="1">
      <c r="B405" s="52"/>
      <c r="AD405" s="53"/>
    </row>
    <row r="406" spans="2:30" s="51" customFormat="1">
      <c r="B406" s="52"/>
      <c r="AD406" s="53"/>
    </row>
    <row r="407" spans="2:30" s="51" customFormat="1">
      <c r="B407" s="52"/>
      <c r="AD407" s="53"/>
    </row>
    <row r="408" spans="2:30" s="51" customFormat="1">
      <c r="B408" s="52"/>
      <c r="AD408" s="53"/>
    </row>
    <row r="409" spans="2:30" s="51" customFormat="1">
      <c r="B409" s="52"/>
      <c r="AD409" s="53"/>
    </row>
    <row r="410" spans="2:30" s="51" customFormat="1">
      <c r="B410" s="52"/>
      <c r="AD410" s="53"/>
    </row>
    <row r="411" spans="2:30" s="51" customFormat="1">
      <c r="B411" s="52"/>
      <c r="AD411" s="53"/>
    </row>
    <row r="412" spans="2:30" s="51" customFormat="1">
      <c r="B412" s="52"/>
      <c r="AD412" s="53"/>
    </row>
    <row r="413" spans="2:30" s="51" customFormat="1">
      <c r="B413" s="52"/>
      <c r="AD413" s="53"/>
    </row>
    <row r="414" spans="2:30" s="51" customFormat="1">
      <c r="B414" s="52"/>
      <c r="AD414" s="53"/>
    </row>
    <row r="415" spans="2:30" s="51" customFormat="1">
      <c r="B415" s="52"/>
      <c r="AD415" s="53"/>
    </row>
    <row r="416" spans="2:30" s="51" customFormat="1">
      <c r="B416" s="52"/>
      <c r="AD416" s="53"/>
    </row>
    <row r="417" spans="2:30" s="51" customFormat="1">
      <c r="B417" s="52"/>
      <c r="AD417" s="53"/>
    </row>
    <row r="418" spans="2:30" s="51" customFormat="1">
      <c r="B418" s="52"/>
      <c r="AD418" s="53"/>
    </row>
    <row r="419" spans="2:30" s="51" customFormat="1">
      <c r="B419" s="52"/>
      <c r="AD419" s="53"/>
    </row>
    <row r="420" spans="2:30" s="51" customFormat="1">
      <c r="B420" s="52"/>
      <c r="AD420" s="53"/>
    </row>
    <row r="421" spans="2:30" s="51" customFormat="1">
      <c r="B421" s="52"/>
      <c r="AD421" s="53"/>
    </row>
    <row r="422" spans="2:30" s="51" customFormat="1">
      <c r="B422" s="52"/>
      <c r="AD422" s="53"/>
    </row>
    <row r="423" spans="2:30" s="51" customFormat="1">
      <c r="B423" s="52"/>
      <c r="AD423" s="53"/>
    </row>
    <row r="424" spans="2:30" s="51" customFormat="1">
      <c r="B424" s="52"/>
      <c r="AD424" s="53"/>
    </row>
    <row r="425" spans="2:30" s="51" customFormat="1">
      <c r="B425" s="52"/>
      <c r="AD425" s="53"/>
    </row>
    <row r="426" spans="2:30" s="51" customFormat="1">
      <c r="B426" s="52"/>
      <c r="AD426" s="53"/>
    </row>
    <row r="427" spans="2:30" s="51" customFormat="1">
      <c r="B427" s="52"/>
      <c r="AD427" s="53"/>
    </row>
    <row r="428" spans="2:30" s="51" customFormat="1">
      <c r="B428" s="52"/>
      <c r="AD428" s="53"/>
    </row>
  </sheetData>
  <sheetProtection password="CC70" sheet="1" objects="1" scenarios="1"/>
  <phoneticPr fontId="0" type="noConversion"/>
  <conditionalFormatting sqref="AB9:AB10">
    <cfRule type="expression" dxfId="5" priority="93" stopIfTrue="1">
      <formula>AA9 &lt; 0</formula>
    </cfRule>
  </conditionalFormatting>
  <conditionalFormatting sqref="AB11:AB12">
    <cfRule type="expression" dxfId="4" priority="94" stopIfTrue="1">
      <formula>AA11&lt;100</formula>
    </cfRule>
  </conditionalFormatting>
  <conditionalFormatting sqref="AC9:AC10 AC13 AA9:AA10 AA13:AA14 A9:A10 A13">
    <cfRule type="cellIs" dxfId="3" priority="95" stopIfTrue="1" operator="lessThan">
      <formula>0</formula>
    </cfRule>
  </conditionalFormatting>
  <conditionalFormatting sqref="AC11:AC12 A11:A12">
    <cfRule type="cellIs" dxfId="2" priority="96" stopIfTrue="1" operator="lessThan">
      <formula>0.999999999</formula>
    </cfRule>
  </conditionalFormatting>
  <conditionalFormatting sqref="AC14 A14">
    <cfRule type="cellIs" dxfId="1" priority="97" stopIfTrue="1" operator="lessThan">
      <formula>-0.00003</formula>
    </cfRule>
  </conditionalFormatting>
  <conditionalFormatting sqref="AA11:AA12">
    <cfRule type="cellIs" dxfId="0" priority="98" stopIfTrue="1" operator="lessThan">
      <formula>1</formula>
    </cfRule>
  </conditionalFormatting>
  <pageMargins left="0.75" right="0.75" top="1" bottom="1" header="0.5" footer="0.5"/>
  <pageSetup fitToHeight="0" orientation="landscape" horizontalDpi="300" verticalDpi="300" r:id="rId1"/>
  <headerFooter alignWithMargins="0">
    <oddHeader>&amp;C&amp;"Arial Black,Regular"&amp;11Earned Value Analysis</oddHeader>
    <oddFooter>&amp;LJ. Ross Publishing WAV™ material&amp;C&amp;"Arial,Bold Italic"Project Workflow Management&amp;"Arial,Regular"
Prepared by: Dan Epstein, Author&amp;R2013</oddFooter>
  </headerFooter>
  <legacyDrawing r:id="rId2"/>
  <controls>
    <control shapeId="1025" r:id="rId3" name="CommandButton1"/>
    <control shapeId="1026" r:id="rId4" name="CommandButton2"/>
    <control shapeId="1028" r:id="rId5" name="CommandButton3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Ellen Thoms</dc:creator>
  <cp:lastModifiedBy>Mary Ellen Thoms</cp:lastModifiedBy>
  <cp:lastPrinted>2013-11-07T16:06:53Z</cp:lastPrinted>
  <dcterms:created xsi:type="dcterms:W3CDTF">2003-04-09T21:55:01Z</dcterms:created>
  <dcterms:modified xsi:type="dcterms:W3CDTF">2013-11-07T16:07:47Z</dcterms:modified>
</cp:coreProperties>
</file>